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Правление-Газ\1 СОБРАНИЯ\5 Собрание  20_07_19 г\"/>
    </mc:Choice>
  </mc:AlternateContent>
  <bookViews>
    <workbookView xWindow="0" yWindow="0" windowWidth="21570" windowHeight="81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C18" i="1"/>
  <c r="D13" i="1"/>
  <c r="D12" i="1"/>
  <c r="D10" i="1"/>
  <c r="D9" i="1"/>
  <c r="D8" i="1"/>
  <c r="D7" i="1"/>
  <c r="D6" i="1"/>
  <c r="D5" i="1"/>
  <c r="C13" i="1"/>
  <c r="C12" i="1"/>
  <c r="C10" i="1"/>
  <c r="C9" i="1"/>
  <c r="C8" i="1"/>
  <c r="C7" i="1"/>
  <c r="C6" i="1"/>
  <c r="C5" i="1"/>
  <c r="B11" i="1"/>
  <c r="D11" i="1" s="1"/>
  <c r="D14" i="1" l="1"/>
  <c r="C11" i="1"/>
  <c r="C14" i="1" s="1"/>
  <c r="B14" i="1"/>
  <c r="B18" i="1" s="1"/>
</calcChain>
</file>

<file path=xl/sharedStrings.xml><?xml version="1.0" encoding="utf-8"?>
<sst xmlns="http://schemas.openxmlformats.org/spreadsheetml/2006/main" count="17" uniqueCount="17">
  <si>
    <t>Статья расходов</t>
  </si>
  <si>
    <t xml:space="preserve">Заработная плата бухгалтера </t>
  </si>
  <si>
    <t xml:space="preserve">Отчисления от з/платы </t>
  </si>
  <si>
    <t xml:space="preserve">отчисления от з/платы </t>
  </si>
  <si>
    <t>Ремонт и расходные материалы  не входящие в договор</t>
  </si>
  <si>
    <t>Юридическое сопровождение</t>
  </si>
  <si>
    <t xml:space="preserve">ИТОГО : </t>
  </si>
  <si>
    <t>Непредвиденные расходы</t>
  </si>
  <si>
    <t>сумма в месяц (руб)</t>
  </si>
  <si>
    <t>ПРОЕКТ СМЕТЫ РАСХОДОВ  на обслуживание газопровода  и текущую деятельность НП "Вешки-газ" по газификации  на период с 01.07.2019 по 30.06.2019 г. *</t>
  </si>
  <si>
    <t xml:space="preserve">Колличество человек </t>
  </si>
  <si>
    <t>РАЗМЕР членского взноса</t>
  </si>
  <si>
    <t>сумма в квартал (руб)</t>
  </si>
  <si>
    <t>Сумма в год (руб)</t>
  </si>
  <si>
    <t>заработная плата председателя</t>
  </si>
  <si>
    <t xml:space="preserve">Техническое обслуживание газопроводов  по договору с филиалом АО МОГ  Мытищимежрайгаз  № 1804/480м </t>
  </si>
  <si>
    <t>Услуги кадастрового инженера по изготовлению  техпланов 2-х газопроводов (графическая и текстовая  часть, плюс формирование электронной  веррсии) , постановке  газопроводов на кадастровый учет и государственная регистрация права собственности га газопроводы (Договор №91-19 от 15.02.2019)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</si>
</sst>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4" fontId="0" fillId="0" borderId="1" xfId="0" applyNumberFormat="1" applyBorder="1"/>
    <xf numFmtId="4" fontId="0" fillId="0" borderId="1" xfId="0" applyNumberFormat="1" applyBorder="1" applyAlignment="1">
      <alignment wrapText="1"/>
    </xf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" fontId="0" fillId="0" borderId="9" xfId="0" applyNumberFormat="1" applyBorder="1"/>
    <xf numFmtId="0" fontId="0" fillId="0" borderId="8" xfId="0" applyBorder="1" applyAlignment="1">
      <alignment vertical="top" wrapText="1"/>
    </xf>
    <xf numFmtId="0" fontId="0" fillId="0" borderId="9" xfId="0" applyBorder="1"/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0" fillId="0" borderId="10" xfId="0" applyBorder="1" applyAlignment="1">
      <alignment vertical="top" wrapText="1"/>
    </xf>
    <xf numFmtId="4" fontId="0" fillId="0" borderId="11" xfId="0" applyNumberFormat="1" applyBorder="1"/>
    <xf numFmtId="4" fontId="0" fillId="0" borderId="11" xfId="0" applyNumberFormat="1" applyBorder="1" applyAlignment="1">
      <alignment wrapText="1"/>
    </xf>
    <xf numFmtId="4" fontId="0" fillId="0" borderId="12" xfId="0" applyNumberFormat="1" applyBorder="1"/>
    <xf numFmtId="0" fontId="3" fillId="0" borderId="8" xfId="0" applyFont="1" applyBorder="1"/>
    <xf numFmtId="0" fontId="3" fillId="0" borderId="1" xfId="0" applyFont="1" applyBorder="1"/>
    <xf numFmtId="0" fontId="1" fillId="2" borderId="3" xfId="0" applyFont="1" applyFill="1" applyBorder="1"/>
    <xf numFmtId="4" fontId="1" fillId="2" borderId="4" xfId="0" applyNumberFormat="1" applyFont="1" applyFill="1" applyBorder="1"/>
    <xf numFmtId="4" fontId="1" fillId="2" borderId="4" xfId="0" applyNumberFormat="1" applyFont="1" applyFill="1" applyBorder="1" applyAlignment="1">
      <alignment wrapText="1"/>
    </xf>
    <xf numFmtId="4" fontId="1" fillId="2" borderId="5" xfId="0" applyNumberFormat="1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3" xfId="0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0" fontId="2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tabSelected="1" workbookViewId="0">
      <selection activeCell="G19" sqref="G14:G19"/>
    </sheetView>
  </sheetViews>
  <sheetFormatPr defaultRowHeight="15" x14ac:dyDescent="0.25"/>
  <cols>
    <col min="1" max="1" width="39.7109375" customWidth="1"/>
    <col min="2" max="2" width="19.85546875" customWidth="1"/>
    <col min="3" max="3" width="22.28515625" customWidth="1"/>
    <col min="4" max="4" width="20.5703125" customWidth="1"/>
  </cols>
  <sheetData>
    <row r="1" spans="1:4" ht="36.75" customHeight="1" x14ac:dyDescent="0.25">
      <c r="A1" s="31" t="s">
        <v>9</v>
      </c>
      <c r="B1" s="31"/>
      <c r="C1" s="31"/>
      <c r="D1" s="31"/>
    </row>
    <row r="2" spans="1:4" ht="15.75" thickBot="1" x14ac:dyDescent="0.3"/>
    <row r="3" spans="1:4" ht="30.75" thickBot="1" x14ac:dyDescent="0.3">
      <c r="A3" s="11" t="s">
        <v>0</v>
      </c>
      <c r="B3" s="12" t="s">
        <v>8</v>
      </c>
      <c r="C3" s="13" t="s">
        <v>12</v>
      </c>
      <c r="D3" s="14" t="s">
        <v>13</v>
      </c>
    </row>
    <row r="4" spans="1:4" x14ac:dyDescent="0.25">
      <c r="A4" s="5"/>
      <c r="B4" s="4"/>
      <c r="C4" s="4"/>
      <c r="D4" s="6"/>
    </row>
    <row r="5" spans="1:4" x14ac:dyDescent="0.25">
      <c r="A5" s="7" t="s">
        <v>1</v>
      </c>
      <c r="B5" s="2">
        <v>12500</v>
      </c>
      <c r="C5" s="3">
        <f>B5*3</f>
        <v>37500</v>
      </c>
      <c r="D5" s="8">
        <f>B5*12</f>
        <v>150000</v>
      </c>
    </row>
    <row r="6" spans="1:4" x14ac:dyDescent="0.25">
      <c r="A6" s="7" t="s">
        <v>2</v>
      </c>
      <c r="B6" s="2">
        <v>3775</v>
      </c>
      <c r="C6" s="3">
        <f t="shared" ref="C6:C13" si="0">B6*3</f>
        <v>11325</v>
      </c>
      <c r="D6" s="8">
        <f t="shared" ref="D6:D13" si="1">B6*12</f>
        <v>45300</v>
      </c>
    </row>
    <row r="7" spans="1:4" x14ac:dyDescent="0.25">
      <c r="A7" s="7" t="s">
        <v>14</v>
      </c>
      <c r="B7" s="2">
        <v>7500</v>
      </c>
      <c r="C7" s="3">
        <f t="shared" si="0"/>
        <v>22500</v>
      </c>
      <c r="D7" s="8">
        <f t="shared" si="1"/>
        <v>90000</v>
      </c>
    </row>
    <row r="8" spans="1:4" x14ac:dyDescent="0.25">
      <c r="A8" s="7" t="s">
        <v>3</v>
      </c>
      <c r="B8" s="2">
        <v>2265</v>
      </c>
      <c r="C8" s="3">
        <f t="shared" si="0"/>
        <v>6795</v>
      </c>
      <c r="D8" s="8">
        <f t="shared" si="1"/>
        <v>27180</v>
      </c>
    </row>
    <row r="9" spans="1:4" ht="44.25" customHeight="1" x14ac:dyDescent="0.25">
      <c r="A9" s="9" t="s">
        <v>15</v>
      </c>
      <c r="B9" s="2">
        <v>24313.82</v>
      </c>
      <c r="C9" s="3">
        <f t="shared" si="0"/>
        <v>72941.459999999992</v>
      </c>
      <c r="D9" s="8">
        <f t="shared" si="1"/>
        <v>291765.83999999997</v>
      </c>
    </row>
    <row r="10" spans="1:4" ht="30" x14ac:dyDescent="0.25">
      <c r="A10" s="9" t="s">
        <v>4</v>
      </c>
      <c r="B10" s="2">
        <v>10000</v>
      </c>
      <c r="C10" s="3">
        <f t="shared" si="0"/>
        <v>30000</v>
      </c>
      <c r="D10" s="8">
        <f t="shared" si="1"/>
        <v>120000</v>
      </c>
    </row>
    <row r="11" spans="1:4" ht="135" x14ac:dyDescent="0.25">
      <c r="A11" s="9" t="s">
        <v>16</v>
      </c>
      <c r="B11" s="2">
        <f>355000/12</f>
        <v>29583.333333333332</v>
      </c>
      <c r="C11" s="3">
        <f t="shared" si="0"/>
        <v>88750</v>
      </c>
      <c r="D11" s="8">
        <f t="shared" si="1"/>
        <v>355000</v>
      </c>
    </row>
    <row r="12" spans="1:4" x14ac:dyDescent="0.25">
      <c r="A12" s="7" t="s">
        <v>5</v>
      </c>
      <c r="B12" s="2">
        <v>10000</v>
      </c>
      <c r="C12" s="3">
        <f t="shared" si="0"/>
        <v>30000</v>
      </c>
      <c r="D12" s="8">
        <f t="shared" si="1"/>
        <v>120000</v>
      </c>
    </row>
    <row r="13" spans="1:4" ht="15.75" thickBot="1" x14ac:dyDescent="0.3">
      <c r="A13" s="15" t="s">
        <v>7</v>
      </c>
      <c r="B13" s="16">
        <v>62.85</v>
      </c>
      <c r="C13" s="17">
        <f t="shared" si="0"/>
        <v>188.55</v>
      </c>
      <c r="D13" s="18">
        <f t="shared" si="1"/>
        <v>754.2</v>
      </c>
    </row>
    <row r="14" spans="1:4" ht="15.75" thickBot="1" x14ac:dyDescent="0.3">
      <c r="A14" s="21" t="s">
        <v>6</v>
      </c>
      <c r="B14" s="22">
        <f>SUM(B5:B13)</f>
        <v>100000.00333333334</v>
      </c>
      <c r="C14" s="23">
        <f>SUM(C5:C13)</f>
        <v>300000.00999999995</v>
      </c>
      <c r="D14" s="24">
        <f>SUM(D5:D13)</f>
        <v>1200000.0399999998</v>
      </c>
    </row>
    <row r="15" spans="1:4" x14ac:dyDescent="0.25">
      <c r="A15" s="5"/>
      <c r="B15" s="4"/>
      <c r="C15" s="4"/>
      <c r="D15" s="6"/>
    </row>
    <row r="16" spans="1:4" x14ac:dyDescent="0.25">
      <c r="A16" s="19" t="s">
        <v>10</v>
      </c>
      <c r="B16" s="20">
        <v>98</v>
      </c>
      <c r="C16" s="1"/>
      <c r="D16" s="10"/>
    </row>
    <row r="17" spans="1:4" ht="15.75" thickBot="1" x14ac:dyDescent="0.3">
      <c r="A17" s="25"/>
      <c r="B17" s="26"/>
      <c r="C17" s="26"/>
      <c r="D17" s="27"/>
    </row>
    <row r="18" spans="1:4" ht="15.75" thickBot="1" x14ac:dyDescent="0.3">
      <c r="A18" s="28" t="s">
        <v>11</v>
      </c>
      <c r="B18" s="29">
        <f>B14/B16</f>
        <v>1020.4081972789116</v>
      </c>
      <c r="C18" s="29">
        <f>1020*3</f>
        <v>3060</v>
      </c>
      <c r="D18" s="30">
        <f>1020*12</f>
        <v>12240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79" orientation="landscape" horizontalDpi="4294967295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Comp_01</cp:lastModifiedBy>
  <cp:lastPrinted>2019-07-12T13:26:01Z</cp:lastPrinted>
  <dcterms:created xsi:type="dcterms:W3CDTF">2019-07-04T19:34:09Z</dcterms:created>
  <dcterms:modified xsi:type="dcterms:W3CDTF">2019-07-17T20:22:45Z</dcterms:modified>
</cp:coreProperties>
</file>