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96" windowHeight="8760"/>
  </bookViews>
  <sheets>
    <sheet name="для сайта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5" i="1"/>
  <c r="D7"/>
  <c r="F7"/>
  <c r="I7" s="1"/>
  <c r="I15" s="1"/>
  <c r="D8"/>
  <c r="F8" s="1"/>
  <c r="I8" s="1"/>
  <c r="D9"/>
  <c r="I9"/>
  <c r="D10"/>
  <c r="I10"/>
  <c r="D11"/>
  <c r="D12"/>
  <c r="D13"/>
  <c r="I13"/>
  <c r="D15"/>
  <c r="E15"/>
  <c r="F15" l="1"/>
</calcChain>
</file>

<file path=xl/sharedStrings.xml><?xml version="1.0" encoding="utf-8"?>
<sst xmlns="http://schemas.openxmlformats.org/spreadsheetml/2006/main" count="21" uniqueCount="21">
  <si>
    <t>ИТОГО</t>
  </si>
  <si>
    <t>Лищинская Е.В.</t>
  </si>
  <si>
    <t>Левицкая Н.И.</t>
  </si>
  <si>
    <t>Обрезкова В.И.</t>
  </si>
  <si>
    <t>Куликова В.В.</t>
  </si>
  <si>
    <t>Розанцева Т.А.</t>
  </si>
  <si>
    <t>77</t>
  </si>
  <si>
    <t>Васильева Т.А.</t>
  </si>
  <si>
    <t>Берлинская Т.Д.</t>
  </si>
  <si>
    <t>Новиков А.Г.</t>
  </si>
  <si>
    <t>44</t>
  </si>
  <si>
    <t>Начислено пени за период с 01.08.2017 г. по 30.09.2018 г.  Или по день оплаты (руб.)</t>
  </si>
  <si>
    <t xml:space="preserve">Количество дней просрочки с 01.08.2017 г. по 30.09.2018 г. или по день оплаты </t>
  </si>
  <si>
    <t>Ключевая ставка ЦБ РФ на 30.09.2018  или дату оплаты(%)</t>
  </si>
  <si>
    <t>Долг по состоянию на 30.09.2018 г. (руб.)</t>
  </si>
  <si>
    <t>Оплачено за период (руб.)</t>
  </si>
  <si>
    <t>Долг по состоянию на 01.08.2017 г. (руб.)</t>
  </si>
  <si>
    <t>Фамилия, и.о.</t>
  </si>
  <si>
    <t>№ уч.</t>
  </si>
  <si>
    <t>№</t>
  </si>
  <si>
    <t xml:space="preserve">Список должников НП "Вёшки-газ" по газификации на 30.09.18 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</si>
</sst>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3" xfId="0" applyNumberFormat="1" applyFont="1" applyFill="1" applyBorder="1" applyAlignment="1">
      <alignment horizontal="left" vertical="center" inden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vertical="center" indent="1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 indent="1"/>
    </xf>
    <xf numFmtId="4" fontId="3" fillId="0" borderId="4" xfId="0" applyNumberFormat="1" applyFont="1" applyBorder="1"/>
    <xf numFmtId="3" fontId="3" fillId="0" borderId="7" xfId="0" applyNumberFormat="1" applyFont="1" applyBorder="1"/>
    <xf numFmtId="4" fontId="3" fillId="0" borderId="5" xfId="0" applyNumberFormat="1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4" fontId="3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74;&#1083;&#1077;&#1085;&#1080;&#1077;-&#1043;&#1072;&#1079;/5%20&#1060;&#1048;&#1053;&#1040;&#1053;&#1057;&#1048;&#1056;&#1054;&#1042;&#1040;&#1053;&#1048;&#1045;%20%20&#1089;&#1090;&#1088;&#1086;&#1080;&#1090;&#1077;&#1083;&#1100;&#1089;&#1090;&#1074;&#1072;%20&#1075;&#1072;&#1079;&#1086;&#1087;&#1088;&#1086;&#1074;&#1086;&#1076;&#1072;/&#1044;&#1054;&#1051;&#1046;&#1053;&#1048;&#1050;&#1048;/30_06_2018/&#1044;&#1086;&#1083;&#1078;&#1085;&#1080;&#1082;&#1080;%20(2)%20&#1087;&#1086;%20&#1075;&#1072;&#1079;&#1091;%20&#1085;&#1072;%2001.06.17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100000</v>
          </cell>
        </row>
        <row r="6">
          <cell r="C6">
            <v>100000</v>
          </cell>
        </row>
        <row r="7">
          <cell r="C7">
            <v>100000</v>
          </cell>
        </row>
        <row r="8">
          <cell r="C8">
            <v>100000</v>
          </cell>
        </row>
        <row r="9">
          <cell r="C9">
            <v>35000</v>
          </cell>
        </row>
        <row r="10">
          <cell r="C10">
            <v>70000</v>
          </cell>
        </row>
        <row r="12">
          <cell r="C12">
            <v>35000</v>
          </cell>
        </row>
        <row r="14">
          <cell r="C14">
            <v>100000</v>
          </cell>
        </row>
        <row r="15">
          <cell r="C15">
            <v>310000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workbookViewId="0">
      <selection activeCell="J1" sqref="J1"/>
    </sheetView>
  </sheetViews>
  <sheetFormatPr defaultRowHeight="14.4"/>
  <cols>
    <col min="2" max="2" width="9" customWidth="1"/>
    <col min="3" max="3" width="0.109375" hidden="1" customWidth="1"/>
    <col min="4" max="4" width="15" hidden="1" customWidth="1"/>
    <col min="5" max="5" width="14" hidden="1" customWidth="1"/>
    <col min="6" max="6" width="15.44140625" customWidth="1"/>
    <col min="7" max="7" width="18" customWidth="1"/>
    <col min="8" max="8" width="19.44140625" customWidth="1"/>
    <col min="9" max="9" width="21.109375" customWidth="1"/>
  </cols>
  <sheetData>
    <row r="2" spans="1:11" ht="15.6">
      <c r="A2" s="32" t="s">
        <v>20</v>
      </c>
      <c r="B2" s="31"/>
      <c r="C2" s="31"/>
      <c r="D2" s="31"/>
      <c r="E2" s="31"/>
      <c r="F2" s="31"/>
      <c r="G2" s="31"/>
      <c r="H2" s="31"/>
      <c r="I2" s="31"/>
      <c r="J2" s="30"/>
      <c r="K2" s="30"/>
    </row>
    <row r="3" spans="1:11" ht="15" thickBot="1"/>
    <row r="4" spans="1:11" ht="83.25" customHeight="1" thickBot="1">
      <c r="A4" s="29" t="s">
        <v>19</v>
      </c>
      <c r="B4" s="28" t="s">
        <v>18</v>
      </c>
      <c r="C4" s="28" t="s">
        <v>17</v>
      </c>
      <c r="D4" s="28" t="s">
        <v>16</v>
      </c>
      <c r="E4" s="27" t="s">
        <v>15</v>
      </c>
      <c r="F4" s="27" t="s">
        <v>14</v>
      </c>
      <c r="G4" s="27" t="s">
        <v>13</v>
      </c>
      <c r="H4" s="27" t="s">
        <v>12</v>
      </c>
      <c r="I4" s="26" t="s">
        <v>11</v>
      </c>
    </row>
    <row r="5" spans="1:11" ht="15.6">
      <c r="A5" s="25">
        <v>1</v>
      </c>
      <c r="B5" s="24" t="s">
        <v>10</v>
      </c>
      <c r="C5" s="20" t="s">
        <v>9</v>
      </c>
      <c r="D5" s="19">
        <f>[1]Лист1!C6</f>
        <v>100000</v>
      </c>
      <c r="E5" s="17">
        <v>40000</v>
      </c>
      <c r="F5" s="23">
        <v>0</v>
      </c>
      <c r="G5" s="17">
        <v>8.5</v>
      </c>
      <c r="H5" s="14">
        <v>71</v>
      </c>
      <c r="I5" s="16">
        <v>2011.67</v>
      </c>
    </row>
    <row r="6" spans="1:11" ht="15.6">
      <c r="A6" s="22"/>
      <c r="B6" s="21"/>
      <c r="C6" s="20"/>
      <c r="D6" s="19"/>
      <c r="E6" s="17"/>
      <c r="F6" s="18"/>
      <c r="G6" s="17">
        <v>7.25</v>
      </c>
      <c r="H6" s="14">
        <v>246</v>
      </c>
      <c r="I6" s="16">
        <v>3567</v>
      </c>
    </row>
    <row r="7" spans="1:11" ht="15.6">
      <c r="A7" s="12">
        <v>2</v>
      </c>
      <c r="B7" s="11">
        <v>45</v>
      </c>
      <c r="C7" s="10" t="s">
        <v>8</v>
      </c>
      <c r="D7" s="9">
        <f>[1]Лист1!C7</f>
        <v>100000</v>
      </c>
      <c r="E7" s="15">
        <v>0</v>
      </c>
      <c r="F7" s="8">
        <f>D7-E7</f>
        <v>100000</v>
      </c>
      <c r="G7" s="15">
        <v>7.5</v>
      </c>
      <c r="H7" s="14">
        <v>426</v>
      </c>
      <c r="I7" s="13">
        <f>((F7*G7/300)/100)*H7</f>
        <v>10650</v>
      </c>
    </row>
    <row r="8" spans="1:11" ht="15.6">
      <c r="A8" s="12">
        <v>3</v>
      </c>
      <c r="B8" s="11">
        <v>65</v>
      </c>
      <c r="C8" s="10" t="s">
        <v>7</v>
      </c>
      <c r="D8" s="9">
        <f>[1]Лист1!C8</f>
        <v>100000</v>
      </c>
      <c r="E8" s="15">
        <v>0</v>
      </c>
      <c r="F8" s="8">
        <f>D8-E8</f>
        <v>100000</v>
      </c>
      <c r="G8" s="15">
        <v>7.5</v>
      </c>
      <c r="H8" s="14">
        <v>426</v>
      </c>
      <c r="I8" s="13">
        <f>((F8*G8/300)/100)*H8</f>
        <v>10650</v>
      </c>
    </row>
    <row r="9" spans="1:11" ht="15.6">
      <c r="A9" s="12">
        <v>4</v>
      </c>
      <c r="B9" s="11" t="s">
        <v>6</v>
      </c>
      <c r="C9" s="10" t="s">
        <v>5</v>
      </c>
      <c r="D9" s="9">
        <f>[1]Лист1!C9</f>
        <v>35000</v>
      </c>
      <c r="E9" s="15">
        <v>0</v>
      </c>
      <c r="F9" s="8">
        <v>100000</v>
      </c>
      <c r="G9" s="15">
        <v>7.5</v>
      </c>
      <c r="H9" s="14">
        <v>426</v>
      </c>
      <c r="I9" s="13">
        <f>((F9*G9/300)/100)*H9</f>
        <v>10650</v>
      </c>
    </row>
    <row r="10" spans="1:11" ht="15.6">
      <c r="A10" s="12">
        <v>5</v>
      </c>
      <c r="B10" s="11">
        <v>82</v>
      </c>
      <c r="C10" s="10" t="s">
        <v>4</v>
      </c>
      <c r="D10" s="9">
        <f>[1]Лист1!C10</f>
        <v>70000</v>
      </c>
      <c r="E10" s="15">
        <v>0</v>
      </c>
      <c r="F10" s="8">
        <v>35000</v>
      </c>
      <c r="G10" s="15">
        <v>7.5</v>
      </c>
      <c r="H10" s="14">
        <v>426</v>
      </c>
      <c r="I10" s="13">
        <f>((F10*G10/300)/100)*H10</f>
        <v>3727.5</v>
      </c>
    </row>
    <row r="11" spans="1:11" ht="15.6">
      <c r="A11" s="12">
        <v>6</v>
      </c>
      <c r="B11" s="11">
        <v>153</v>
      </c>
      <c r="C11" s="10" t="s">
        <v>3</v>
      </c>
      <c r="D11" s="9">
        <f>[1]Лист1!C12</f>
        <v>35000</v>
      </c>
      <c r="E11" s="15">
        <v>0</v>
      </c>
      <c r="F11" s="8">
        <v>0</v>
      </c>
      <c r="G11" s="15">
        <v>7.75</v>
      </c>
      <c r="H11" s="14">
        <v>185</v>
      </c>
      <c r="I11" s="13">
        <v>4779.17</v>
      </c>
    </row>
    <row r="12" spans="1:11" ht="15.6">
      <c r="A12" s="12">
        <v>7</v>
      </c>
      <c r="B12" s="11">
        <v>170</v>
      </c>
      <c r="C12" s="10" t="s">
        <v>2</v>
      </c>
      <c r="D12" s="9">
        <f>[1]Лист1!C14</f>
        <v>100000</v>
      </c>
      <c r="E12" s="15">
        <v>20000</v>
      </c>
      <c r="F12" s="8">
        <v>0</v>
      </c>
      <c r="G12" s="15">
        <v>7.25</v>
      </c>
      <c r="H12" s="14">
        <v>335</v>
      </c>
      <c r="I12" s="13">
        <v>1214.3800000000001</v>
      </c>
    </row>
    <row r="13" spans="1:11" ht="15.6">
      <c r="A13" s="12">
        <v>8</v>
      </c>
      <c r="B13" s="11">
        <v>171</v>
      </c>
      <c r="C13" s="10" t="s">
        <v>1</v>
      </c>
      <c r="D13" s="9">
        <f>[1]Лист1!C15</f>
        <v>310000</v>
      </c>
      <c r="E13" s="15">
        <v>70000</v>
      </c>
      <c r="F13" s="8">
        <v>30000</v>
      </c>
      <c r="G13" s="15">
        <v>7.5</v>
      </c>
      <c r="H13" s="14">
        <v>426</v>
      </c>
      <c r="I13" s="13">
        <f>((F13*G13/300)/100)*H13</f>
        <v>3195</v>
      </c>
    </row>
    <row r="14" spans="1:11" ht="15.6">
      <c r="A14" s="12"/>
      <c r="B14" s="11"/>
      <c r="C14" s="10"/>
      <c r="D14" s="9"/>
      <c r="E14" s="7"/>
      <c r="F14" s="8"/>
      <c r="G14" s="7"/>
      <c r="H14" s="7"/>
      <c r="I14" s="6"/>
    </row>
    <row r="15" spans="1:11" ht="16.2" thickBot="1">
      <c r="A15" s="5"/>
      <c r="B15" s="4"/>
      <c r="C15" s="4" t="s">
        <v>0</v>
      </c>
      <c r="D15" s="3">
        <f>SUM(D5:D14)</f>
        <v>850000</v>
      </c>
      <c r="E15" s="2">
        <f>SUM(E5:E13)</f>
        <v>130000</v>
      </c>
      <c r="F15" s="3">
        <f>SUM(F5:F13)</f>
        <v>365000</v>
      </c>
      <c r="G15" s="2"/>
      <c r="H15" s="2"/>
      <c r="I15" s="1">
        <f>SUM(I5:I14)</f>
        <v>50444.719999999994</v>
      </c>
    </row>
  </sheetData>
  <mergeCells count="3">
    <mergeCell ref="B5:B6"/>
    <mergeCell ref="F5:F6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DNA7 X86</cp:lastModifiedBy>
  <dcterms:created xsi:type="dcterms:W3CDTF">2018-10-11T21:00:54Z</dcterms:created>
  <dcterms:modified xsi:type="dcterms:W3CDTF">2018-10-11T21:02:21Z</dcterms:modified>
</cp:coreProperties>
</file>